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8" name="ID_370FA1AD656B4A718CBAB92BAA83FCF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229590" y="23413720"/>
          <a:ext cx="2038985" cy="20497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23A63FC2654C41C898331120D0F54F6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769975" y="4513580"/>
          <a:ext cx="1953895" cy="18192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70DFBE0FFE794F1D8264FAD10F8D5AE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524355" y="7605395"/>
          <a:ext cx="1875790" cy="1876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ED0483943CEF4350957F2EA31DBB3D3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185775" y="10989945"/>
          <a:ext cx="2100580" cy="20402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098782BB20084A0486AD2B7D9C13B3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216890" y="25418415"/>
          <a:ext cx="2160270" cy="21520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514657F7D0D44D83ACAF4D56F59315EF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208000" y="16698595"/>
          <a:ext cx="1913255" cy="1885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2A2761E9D1E94379B4F603ADB99770F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4309725" y="14086840"/>
          <a:ext cx="1924050" cy="18897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82AE922B4F3E48FAA9489CD0057697A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3289280" y="9953625"/>
          <a:ext cx="1869440" cy="1695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89A9E3EB234B4705B34BF8BBA7AC11BD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4225905" y="11635740"/>
          <a:ext cx="2143760" cy="21786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ADC6A250A8924DE4A0D6B13A00463390" descr="2a415f6d7417336a64b277b22991ea9"/>
        <xdr:cNvPicPr>
          <a:picLocks noChangeAspect="1"/>
        </xdr:cNvPicPr>
      </xdr:nvPicPr>
      <xdr:blipFill>
        <a:blip r:embed="rId10"/>
        <a:srcRect t="30777" b="25189"/>
        <a:stretch>
          <a:fillRect/>
        </a:stretch>
      </xdr:blipFill>
      <xdr:spPr>
        <a:xfrm>
          <a:off x="13271500" y="18678525"/>
          <a:ext cx="1875790" cy="1823720"/>
        </a:xfrm>
        <a:prstGeom prst="rect">
          <a:avLst/>
        </a:prstGeom>
      </xdr:spPr>
    </xdr:pic>
  </etc:cellImage>
  <etc:cellImage>
    <xdr:pic>
      <xdr:nvPicPr>
        <xdr:cNvPr id="3" name="ID_A96B04858303400ABFE3626A4EE3C59C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3240385" y="15469870"/>
          <a:ext cx="1900555" cy="19157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B696394E5BC24A529274C59E66C485EC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3773785" y="6351270"/>
          <a:ext cx="1636395" cy="16402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738AAE5F9987424EADDD249C5B59D60B" descr="eb96eeb1461e5bb5ee6e417f7a96f09"/>
        <xdr:cNvPicPr>
          <a:picLocks noChangeAspect="1"/>
        </xdr:cNvPicPr>
      </xdr:nvPicPr>
      <xdr:blipFill>
        <a:blip r:embed="rId13"/>
        <a:srcRect t="30966" b="30492"/>
        <a:stretch>
          <a:fillRect/>
        </a:stretch>
      </xdr:blipFill>
      <xdr:spPr>
        <a:xfrm>
          <a:off x="13241020" y="19735165"/>
          <a:ext cx="1980565" cy="1803400"/>
        </a:xfrm>
        <a:prstGeom prst="rect">
          <a:avLst/>
        </a:prstGeom>
      </xdr:spPr>
    </xdr:pic>
  </etc:cellImage>
  <etc:cellImage>
    <xdr:pic>
      <xdr:nvPicPr>
        <xdr:cNvPr id="23" name="ID_1F37CA17EFD74F2BA9950F702D7BC291" descr="afb47a3428b6fa5d12bbdd5d7364c9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3244195" y="21718905"/>
          <a:ext cx="1674495" cy="201866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<sst xmlns="http://schemas.openxmlformats.org/spreadsheetml/2006/main" count="50" uniqueCount="46">
  <si>
    <t>2025年节能减排活动奖品采购</t>
  </si>
  <si>
    <t>序号</t>
  </si>
  <si>
    <t>品名</t>
  </si>
  <si>
    <t>品牌</t>
  </si>
  <si>
    <t>规格型号</t>
  </si>
  <si>
    <t>参考图</t>
  </si>
  <si>
    <t>数量/份</t>
  </si>
  <si>
    <t>单价限价（元）</t>
  </si>
  <si>
    <t>合计</t>
  </si>
  <si>
    <t>解压神器手指链齿指尖飞轮陀螺</t>
  </si>
  <si>
    <t>（金色/银色/黑色）
金属材质/非电动</t>
  </si>
  <si>
    <t>无限魔方</t>
  </si>
  <si>
    <t>（110g）
金属材质/非电动</t>
  </si>
  <si>
    <t>夏季遮阳帽</t>
  </si>
  <si>
    <t>BEIJIROG/北极绒</t>
  </si>
  <si>
    <t xml:space="preserve">
涤纶
网眼
升级快干面料</t>
  </si>
  <si>
    <t>指尖陀螺</t>
  </si>
  <si>
    <t>/</t>
  </si>
  <si>
    <t>（月光银/宝石蓝/香槟金/炫酷黑）</t>
  </si>
  <si>
    <t>太阳能飞机旋转式车载香薰</t>
  </si>
  <si>
    <t>（桂花香/缤纷香/古龙香/海洋香）
合金材质</t>
  </si>
  <si>
    <t>UFO指尖陀螺</t>
  </si>
  <si>
    <t>ADJUDICTION/裁爵</t>
  </si>
  <si>
    <t>多功能机车包</t>
  </si>
  <si>
    <t>Sidikabolo/思迪卡保罗</t>
  </si>
  <si>
    <t>（磁吸扣/普通扣）
涤纶（聚酯纤维）</t>
  </si>
  <si>
    <t>悬浮陀螺摆件</t>
  </si>
  <si>
    <t>金属材质/非电动</t>
  </si>
  <si>
    <t>AI蓝牙鼠标</t>
  </si>
  <si>
    <t>麦克链客</t>
  </si>
  <si>
    <t>专业版
光学分辨率1600dpi
蓝牙，无线2.4G</t>
  </si>
  <si>
    <t>运动礼包套装</t>
  </si>
  <si>
    <t>满庭芳</t>
  </si>
  <si>
    <t>（手持风扇、小球跳绳、手提运动杯、毛巾、运动包）</t>
  </si>
  <si>
    <t>钨丝特种兵强光手电</t>
  </si>
  <si>
    <t>燃明者</t>
  </si>
  <si>
    <t>58000高亮款
长度160cm
最大功率30W
防水
充电式
连续照明时间8h</t>
  </si>
  <si>
    <t>金属腕力球</t>
  </si>
  <si>
    <t>Other</t>
  </si>
  <si>
    <t>（金属外壳/自启彩灯款）</t>
  </si>
  <si>
    <t>可充电的笔记本</t>
  </si>
  <si>
    <t>喆歌</t>
  </si>
  <si>
    <t>电源本
仿皮
(灰色礼盒款）
金属磁扣+无线充+U盘</t>
  </si>
  <si>
    <t>小米背包</t>
  </si>
  <si>
    <t>MIUI/小米</t>
  </si>
  <si>
    <t>涤纶
15英寸
深灰色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</si>
</sst>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color theme="1"/>
      <name val="Microsoft YaHei"/>
      <charset val="134"/>
    </font>
    <font>
      <sz val="14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jpe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7"/>
  <sheetViews>
    <sheetView tabSelected="1" topLeftCell="A13" workbookViewId="0">
      <selection activeCell="D4" sqref="D4"/>
    </sheetView>
  </sheetViews>
  <sheetFormatPr defaultColWidth="9" defaultRowHeight="13.5" outlineLevelCol="7"/>
  <cols>
    <col min="1" max="1" width="5.125" customWidth="1"/>
    <col min="2" max="2" width="34.875" customWidth="1"/>
    <col min="3" max="3" width="19.5" customWidth="1"/>
    <col min="4" max="4" width="64" customWidth="1"/>
    <col min="5" max="5" width="32.625" customWidth="1"/>
    <col min="7" max="7" width="15" customWidth="1"/>
    <col min="8" max="8" width="10.375"/>
  </cols>
  <sheetData>
    <row r="1" ht="25.5" spans="1:8">
      <c r="A1" s="2" t="s">
        <v>0</v>
      </c>
      <c r="B1" s="3"/>
      <c r="C1" s="3"/>
      <c r="D1" s="3"/>
      <c r="E1" s="3"/>
      <c r="F1" s="3"/>
      <c r="G1" s="3"/>
      <c r="H1" s="3"/>
    </row>
    <row r="2" s="1" customFormat="1" ht="15" customHeight="1" spans="1:8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</row>
    <row r="3" ht="216" customHeight="1" spans="1:8">
      <c r="A3" s="5">
        <v>1</v>
      </c>
      <c r="B3" s="5" t="s">
        <v>9</v>
      </c>
      <c r="C3" s="5"/>
      <c r="D3" s="6" t="s">
        <v>10</v>
      </c>
      <c r="E3" s="7" t="str">
        <f>_xlfn.DISPIMG("ID_23A63FC2654C41C898331120D0F54F64",1)</f>
        <v>=DISPIMG("ID_23A63FC2654C41C898331120D0F54F64",1)</v>
      </c>
      <c r="F3" s="5">
        <v>10</v>
      </c>
      <c r="G3" s="5">
        <v>11.9</v>
      </c>
      <c r="H3" s="5">
        <f>F3*G3</f>
        <v>119</v>
      </c>
    </row>
    <row r="4" ht="216" customHeight="1" spans="1:8">
      <c r="A4" s="5">
        <v>2</v>
      </c>
      <c r="B4" s="5" t="s">
        <v>11</v>
      </c>
      <c r="C4" s="5"/>
      <c r="D4" s="6" t="s">
        <v>12</v>
      </c>
      <c r="E4" s="7" t="str">
        <f>_xlfn.DISPIMG("ID_70DFBE0FFE794F1D8264FAD10F8D5AE3",1)</f>
        <v>=DISPIMG("ID_70DFBE0FFE794F1D8264FAD10F8D5AE3",1)</v>
      </c>
      <c r="F4" s="5">
        <v>10</v>
      </c>
      <c r="G4" s="5">
        <v>19</v>
      </c>
      <c r="H4" s="5">
        <f t="shared" ref="H4:H16" si="0">F4*G4</f>
        <v>190</v>
      </c>
    </row>
    <row r="5" ht="216" customHeight="1" spans="1:8">
      <c r="A5" s="5">
        <v>3</v>
      </c>
      <c r="B5" s="5" t="s">
        <v>13</v>
      </c>
      <c r="C5" s="5" t="s">
        <v>14</v>
      </c>
      <c r="D5" s="6" t="s">
        <v>15</v>
      </c>
      <c r="E5" s="8" t="str">
        <f>_xlfn.DISPIMG("ID_ED0483943CEF4350957F2EA31DBB3D36",1)</f>
        <v>=DISPIMG("ID_ED0483943CEF4350957F2EA31DBB3D36",1)</v>
      </c>
      <c r="F5" s="5">
        <v>10</v>
      </c>
      <c r="G5" s="5">
        <v>21.9</v>
      </c>
      <c r="H5" s="5">
        <f t="shared" si="0"/>
        <v>219</v>
      </c>
    </row>
    <row r="6" ht="216" customHeight="1" spans="1:8">
      <c r="A6" s="5">
        <v>4</v>
      </c>
      <c r="B6" s="5" t="s">
        <v>16</v>
      </c>
      <c r="C6" s="5" t="s">
        <v>17</v>
      </c>
      <c r="D6" s="5" t="s">
        <v>18</v>
      </c>
      <c r="E6" s="8" t="str">
        <f>_xlfn.DISPIMG("ID_098782BB20084A0486AD2B7D9C13B311",1)</f>
        <v>=DISPIMG("ID_098782BB20084A0486AD2B7D9C13B311",1)</v>
      </c>
      <c r="F6" s="5">
        <v>10</v>
      </c>
      <c r="G6" s="5">
        <v>27.8</v>
      </c>
      <c r="H6" s="5">
        <f t="shared" si="0"/>
        <v>278</v>
      </c>
    </row>
    <row r="7" ht="216" customHeight="1" spans="1:8">
      <c r="A7" s="5">
        <v>5</v>
      </c>
      <c r="B7" s="5" t="s">
        <v>19</v>
      </c>
      <c r="C7" s="5" t="s">
        <v>17</v>
      </c>
      <c r="D7" s="6" t="s">
        <v>20</v>
      </c>
      <c r="E7" s="7" t="str">
        <f>_xlfn.DISPIMG("ID_514657F7D0D44D83ACAF4D56F59315EF",1)</f>
        <v>=DISPIMG("ID_514657F7D0D44D83ACAF4D56F59315EF",1)</v>
      </c>
      <c r="F7" s="5">
        <v>10</v>
      </c>
      <c r="G7" s="5">
        <v>27.9</v>
      </c>
      <c r="H7" s="5">
        <f t="shared" si="0"/>
        <v>279</v>
      </c>
    </row>
    <row r="8" ht="216" customHeight="1" spans="1:8">
      <c r="A8" s="5">
        <v>6</v>
      </c>
      <c r="B8" s="5" t="s">
        <v>21</v>
      </c>
      <c r="C8" s="5" t="s">
        <v>22</v>
      </c>
      <c r="D8" s="5" t="s">
        <v>17</v>
      </c>
      <c r="E8" s="8" t="str">
        <f>_xlfn.DISPIMG("ID_370FA1AD656B4A718CBAB92BAA83FCF0",1)</f>
        <v>=DISPIMG("ID_370FA1AD656B4A718CBAB92BAA83FCF0",1)</v>
      </c>
      <c r="F8" s="5">
        <v>10</v>
      </c>
      <c r="G8" s="5">
        <v>38.72</v>
      </c>
      <c r="H8" s="5">
        <f t="shared" si="0"/>
        <v>387.2</v>
      </c>
    </row>
    <row r="9" ht="216" customHeight="1" spans="1:8">
      <c r="A9" s="5">
        <v>7</v>
      </c>
      <c r="B9" s="5" t="s">
        <v>23</v>
      </c>
      <c r="C9" s="5" t="s">
        <v>24</v>
      </c>
      <c r="D9" s="6" t="s">
        <v>25</v>
      </c>
      <c r="E9" s="7" t="str">
        <f>_xlfn.DISPIMG("ID_82AE922B4F3E48FAA9489CD0057697A2",1)</f>
        <v>=DISPIMG("ID_82AE922B4F3E48FAA9489CD0057697A2",1)</v>
      </c>
      <c r="F9" s="5">
        <v>10</v>
      </c>
      <c r="G9" s="5">
        <v>38.8</v>
      </c>
      <c r="H9" s="5">
        <f t="shared" si="0"/>
        <v>388</v>
      </c>
    </row>
    <row r="10" ht="216" customHeight="1" spans="1:8">
      <c r="A10" s="5">
        <v>8</v>
      </c>
      <c r="B10" s="5" t="s">
        <v>26</v>
      </c>
      <c r="C10" s="5" t="s">
        <v>17</v>
      </c>
      <c r="D10" s="5" t="s">
        <v>27</v>
      </c>
      <c r="E10" s="7" t="str">
        <f>_xlfn.DISPIMG("ID_2A2761E9D1E94379B4F603ADB99770F9",1)</f>
        <v>=DISPIMG("ID_2A2761E9D1E94379B4F603ADB99770F9",1)</v>
      </c>
      <c r="F10" s="5">
        <v>40</v>
      </c>
      <c r="G10" s="5">
        <v>38.9</v>
      </c>
      <c r="H10" s="5">
        <f t="shared" si="0"/>
        <v>1556</v>
      </c>
    </row>
    <row r="11" ht="216" customHeight="1" spans="1:8">
      <c r="A11" s="5">
        <v>9</v>
      </c>
      <c r="B11" s="5" t="s">
        <v>28</v>
      </c>
      <c r="C11" s="5" t="s">
        <v>29</v>
      </c>
      <c r="D11" s="6" t="s">
        <v>30</v>
      </c>
      <c r="E11" s="8" t="str">
        <f>_xlfn.DISPIMG("ID_89A9E3EB234B4705B34BF8BBA7AC11BD",1)</f>
        <v>=DISPIMG("ID_89A9E3EB234B4705B34BF8BBA7AC11BD",1)</v>
      </c>
      <c r="F11" s="5">
        <v>40</v>
      </c>
      <c r="G11" s="5">
        <v>38.8</v>
      </c>
      <c r="H11" s="5">
        <f t="shared" si="0"/>
        <v>1552</v>
      </c>
    </row>
    <row r="12" ht="216" customHeight="1" spans="1:8">
      <c r="A12" s="5">
        <v>10</v>
      </c>
      <c r="B12" s="5" t="s">
        <v>31</v>
      </c>
      <c r="C12" s="5" t="s">
        <v>32</v>
      </c>
      <c r="D12" s="5" t="s">
        <v>33</v>
      </c>
      <c r="E12" s="7" t="str">
        <f>_xlfn.DISPIMG("ID_ADC6A250A8924DE4A0D6B13A00463390",1)</f>
        <v>=DISPIMG("ID_ADC6A250A8924DE4A0D6B13A00463390",1)</v>
      </c>
      <c r="F12" s="5">
        <v>23</v>
      </c>
      <c r="G12" s="5">
        <v>50</v>
      </c>
      <c r="H12" s="5">
        <f t="shared" si="0"/>
        <v>1150</v>
      </c>
    </row>
    <row r="13" ht="216" customHeight="1" spans="1:8">
      <c r="A13" s="5">
        <v>11</v>
      </c>
      <c r="B13" s="5" t="s">
        <v>34</v>
      </c>
      <c r="C13" s="5" t="s">
        <v>35</v>
      </c>
      <c r="D13" s="6" t="s">
        <v>36</v>
      </c>
      <c r="E13" s="7" t="str">
        <f>_xlfn.DISPIMG("ID_A96B04858303400ABFE3626A4EE3C59C",1)</f>
        <v>=DISPIMG("ID_A96B04858303400ABFE3626A4EE3C59C",1)</v>
      </c>
      <c r="F13" s="5">
        <v>40</v>
      </c>
      <c r="G13" s="5">
        <v>54.39</v>
      </c>
      <c r="H13" s="5">
        <f t="shared" si="0"/>
        <v>2175.6</v>
      </c>
    </row>
    <row r="14" ht="216" customHeight="1" spans="1:8">
      <c r="A14" s="5">
        <v>12</v>
      </c>
      <c r="B14" s="5" t="s">
        <v>37</v>
      </c>
      <c r="C14" s="5" t="s">
        <v>38</v>
      </c>
      <c r="D14" s="5" t="s">
        <v>39</v>
      </c>
      <c r="E14" s="7" t="str">
        <f>_xlfn.DISPIMG("ID_B696394E5BC24A529274C59E66C485EC",1)</f>
        <v>=DISPIMG("ID_B696394E5BC24A529274C59E66C485EC",1)</v>
      </c>
      <c r="F14" s="5">
        <v>35</v>
      </c>
      <c r="G14" s="5">
        <v>63.3</v>
      </c>
      <c r="H14" s="5">
        <f t="shared" si="0"/>
        <v>2215.5</v>
      </c>
    </row>
    <row r="15" ht="216" customHeight="1" spans="1:8">
      <c r="A15" s="5">
        <v>13</v>
      </c>
      <c r="B15" s="5" t="s">
        <v>40</v>
      </c>
      <c r="C15" s="5" t="s">
        <v>41</v>
      </c>
      <c r="D15" s="6" t="s">
        <v>42</v>
      </c>
      <c r="E15" s="7" t="str">
        <f>_xlfn.DISPIMG("ID_738AAE5F9987424EADDD249C5B59D60B",1)</f>
        <v>=DISPIMG("ID_738AAE5F9987424EADDD249C5B59D60B",1)</v>
      </c>
      <c r="F15" s="5">
        <v>30</v>
      </c>
      <c r="G15" s="5">
        <v>94</v>
      </c>
      <c r="H15" s="5">
        <f t="shared" si="0"/>
        <v>2820</v>
      </c>
    </row>
    <row r="16" ht="216" customHeight="1" spans="1:8">
      <c r="A16" s="5">
        <v>14</v>
      </c>
      <c r="B16" s="5" t="s">
        <v>43</v>
      </c>
      <c r="C16" s="5" t="s">
        <v>44</v>
      </c>
      <c r="D16" s="6" t="s">
        <v>45</v>
      </c>
      <c r="E16" s="7" t="str">
        <f>_xlfn.DISPIMG("ID_1F37CA17EFD74F2BA9950F702D7BC291",1)</f>
        <v>=DISPIMG("ID_1F37CA17EFD74F2BA9950F702D7BC291",1)</v>
      </c>
      <c r="F16" s="5">
        <v>40</v>
      </c>
      <c r="G16" s="5">
        <v>77.9</v>
      </c>
      <c r="H16" s="5">
        <f t="shared" si="0"/>
        <v>3116</v>
      </c>
    </row>
    <row r="17" ht="18.75" spans="1:8">
      <c r="A17" s="9" t="s">
        <v>8</v>
      </c>
      <c r="B17" s="9"/>
      <c r="C17" s="9"/>
      <c r="D17" s="9"/>
      <c r="E17" s="9"/>
      <c r="F17" s="9"/>
      <c r="G17" s="9"/>
      <c r="H17" s="9">
        <f>SUM(H3:H16)</f>
        <v>16445.3</v>
      </c>
    </row>
  </sheetData>
  <mergeCells count="2">
    <mergeCell ref="A1:H1"/>
    <mergeCell ref="A17:G17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许素梅</cp:lastModifiedBy>
  <dcterms:created xsi:type="dcterms:W3CDTF">2025-05-08T02:33:00Z</dcterms:created>
  <dcterms:modified xsi:type="dcterms:W3CDTF">2025-05-09T09:29:49Z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07BC50A3B43B4DD49F7488973FEAF918_11</vt:lpwstr>
  </property>
  <property fmtid="{D5CDD505-2E9C-101B-9397-08002B2CF9AE}" pid="3" name="KSOProductBuildVer">
    <vt:lpwstr>2052-12.1.0.20784</vt:lpwstr>
  </property>
</Properties>
</file>